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7" i="1"/>
  <c r="C28"/>
  <c r="C23"/>
  <c r="C14" l="1"/>
  <c r="C46" s="1"/>
  <c r="D39" l="1"/>
  <c r="D23" l="1"/>
  <c r="D6" l="1"/>
  <c r="D44"/>
  <c r="D14" l="1"/>
  <c r="D46" s="1"/>
</calcChain>
</file>

<file path=xl/sharedStrings.xml><?xml version="1.0" encoding="utf-8"?>
<sst xmlns="http://schemas.openxmlformats.org/spreadsheetml/2006/main" count="39" uniqueCount="39">
  <si>
    <t>№п/п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</si>
  <si>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</si>
  <si>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</si>
  <si>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</si>
  <si>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</si>
  <si>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Содержание придомовой территории</t>
  </si>
  <si>
    <t xml:space="preserve"> </t>
  </si>
  <si>
    <t>за 2020год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</si>
  <si>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</si>
  <si>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</si>
  <si>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</si>
  <si>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</si>
  <si>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</si>
  <si>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</si>
  <si>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</si>
  <si>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</si>
  <si>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Налог УСН и другие обязательства</t>
  </si>
  <si>
    <t xml:space="preserve">услуги по уборке и содержанию МОП </t>
  </si>
  <si>
    <t>обследование венканалов и дымоходов</t>
  </si>
  <si>
    <t>аварийное обслуживание</t>
  </si>
  <si>
    <t>обслуживание лифта,страхование,техосвидетельствование</t>
  </si>
  <si>
    <t>обслуживание УУТЭ,подгот.УУТЭ к отопит.сезону</t>
  </si>
  <si>
    <t>Отчет по статье" Содержание и ремонт жилья"за 2024г</t>
  </si>
  <si>
    <t>промывка системы отопления и подгот.к отопит.сезону</t>
  </si>
  <si>
    <t>ремонт насоса, водоснабжения,сварочные работы,сантехматериалы</t>
  </si>
  <si>
    <t>оплата труда мастера участка</t>
  </si>
  <si>
    <t>услуги по содержанию  и уборке территории</t>
  </si>
  <si>
    <t>инвентарь,тачка,коврик ,моющее,чистящие,дезинсекция,хозтовары</t>
  </si>
  <si>
    <t>ж.д.пл.Ленина 245/2</t>
  </si>
  <si>
    <t>изгот.ключ-950 промывка теплообменника-25000</t>
  </si>
  <si>
    <t>ремонт и очистка желобов</t>
  </si>
  <si>
    <t>замена 3-х диск.затвора</t>
  </si>
  <si>
    <t>обрезка,покраска деревьев</t>
  </si>
  <si>
    <t>ремонт ступенек 52136,40,ворот-6200, ремонт дорожного покрытия</t>
  </si>
  <si>
    <t>ремонт окон,дверей ,замок врезной,таблички</t>
  </si>
  <si>
    <t>т/о пожарной системы сигнализации</t>
  </si>
  <si>
    <t>услуги электрика ,электроматериалы</t>
  </si>
  <si>
    <t>инвентарь,соль ,песок</t>
  </si>
  <si>
    <t>Факт за год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</si>
</sst>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3" xfId="0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3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1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4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2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8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2" xfId="0" applyFont="1" applyFill="1" applyBorder="1"/>
    <xf numFmtId="2" fontId="4" fillId="2" borderId="11" xfId="0" applyNumberFormat="1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0" fillId="0" borderId="4" xfId="0" applyBorder="1"/>
    <xf numFmtId="0" fontId="4" fillId="0" borderId="18" xfId="0" applyFont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0" borderId="8" xfId="0" applyFont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4" fillId="0" borderId="24" xfId="0" applyFont="1" applyBorder="1"/>
    <xf numFmtId="2" fontId="2" fillId="0" borderId="11" xfId="0" applyNumberFormat="1" applyFont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4" fillId="2" borderId="25" xfId="0" applyFont="1" applyFill="1" applyBorder="1"/>
    <xf numFmtId="2" fontId="4" fillId="2" borderId="12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2" borderId="6" xfId="0" applyFont="1" applyFill="1" applyBorder="1"/>
    <xf numFmtId="0" fontId="1" fillId="0" borderId="6" xfId="0" applyFont="1" applyBorder="1"/>
    <xf numFmtId="0" fontId="1" fillId="0" borderId="26" xfId="0" applyFont="1" applyBorder="1"/>
    <xf numFmtId="2" fontId="4" fillId="0" borderId="19" xfId="0" applyNumberFormat="1" applyFont="1" applyBorder="1" applyAlignment="1">
      <alignment horizontal="center"/>
    </xf>
    <xf numFmtId="0" fontId="4" fillId="0" borderId="20" xfId="0" applyFont="1" applyBorder="1"/>
    <xf numFmtId="2" fontId="4" fillId="0" borderId="20" xfId="0" applyNumberFormat="1" applyFont="1" applyBorder="1" applyAlignment="1">
      <alignment horizontal="center"/>
    </xf>
    <xf numFmtId="0" fontId="4" fillId="0" borderId="15" xfId="0" applyFont="1" applyBorder="1"/>
    <xf numFmtId="0" fontId="4" fillId="2" borderId="15" xfId="0" applyFont="1" applyFill="1" applyBorder="1"/>
    <xf numFmtId="0" fontId="4" fillId="0" borderId="17" xfId="0" applyFont="1" applyBorder="1"/>
    <xf numFmtId="0" fontId="3" fillId="2" borderId="2" xfId="0" applyFont="1" applyFill="1" applyBorder="1"/>
    <xf numFmtId="0" fontId="4" fillId="0" borderId="22" xfId="0" applyFont="1" applyBorder="1"/>
    <xf numFmtId="0" fontId="4" fillId="2" borderId="23" xfId="0" applyFont="1" applyFill="1" applyBorder="1"/>
    <xf numFmtId="0" fontId="4" fillId="0" borderId="2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5"/>
  <sheetViews>
    <sheetView tabSelected="1" zoomScaleNormal="100" workbookViewId="0">
      <selection activeCell="F8" sqref="F8"/>
    </sheetView>
  </sheetViews>
  <sheetFormatPr defaultRowHeight="13.2"/>
  <cols>
    <col min="1" max="1" width="5.88671875" customWidth="1"/>
    <col min="2" max="2" width="85.5546875" customWidth="1"/>
    <col min="3" max="3" width="14.44140625" customWidth="1"/>
    <col min="4" max="4" width="13.109375" hidden="1" customWidth="1"/>
  </cols>
  <sheetData>
    <row r="1" spans="1:4" ht="15">
      <c r="A1" s="3"/>
      <c r="B1" s="2" t="s">
        <v>22</v>
      </c>
      <c r="C1" s="3" t="s">
        <v>6</v>
      </c>
      <c r="D1" s="2" t="s">
        <v>7</v>
      </c>
    </row>
    <row r="2" spans="1:4" ht="21.6" customHeight="1">
      <c r="A2" s="1"/>
      <c r="B2" s="4" t="s">
        <v>28</v>
      </c>
      <c r="C2" s="1"/>
      <c r="D2" s="2"/>
    </row>
    <row r="3" spans="1:4" ht="15.6" thickBot="1">
      <c r="A3" s="1"/>
      <c r="B3" s="1"/>
      <c r="C3" s="67"/>
      <c r="D3" s="1">
        <v>2809.6</v>
      </c>
    </row>
    <row r="4" spans="1:4" ht="15">
      <c r="A4" s="11" t="s">
        <v>0</v>
      </c>
      <c r="B4" s="11" t="s">
        <v>1</v>
      </c>
      <c r="C4" s="12" t="s">
        <v>38</v>
      </c>
      <c r="D4" s="12"/>
    </row>
    <row r="5" spans="1:4" ht="17.399999999999999" customHeight="1" thickBot="1">
      <c r="A5" s="13"/>
      <c r="B5" s="13"/>
      <c r="C5" s="14"/>
      <c r="D5" s="15"/>
    </row>
    <row r="6" spans="1:4" ht="15.6">
      <c r="A6" s="16">
        <v>1</v>
      </c>
      <c r="B6" s="7" t="s">
        <v>8</v>
      </c>
      <c r="C6" s="17">
        <v>820232.81</v>
      </c>
      <c r="D6" s="18" t="e">
        <f>C6/12/#REF!</f>
        <v>#REF!</v>
      </c>
    </row>
    <row r="7" spans="1:4" ht="16.2" customHeight="1" thickBot="1">
      <c r="A7" s="19"/>
      <c r="B7" s="20"/>
      <c r="C7" s="21"/>
      <c r="D7" s="22"/>
    </row>
    <row r="8" spans="1:4" ht="18" customHeight="1" thickBot="1">
      <c r="A8" s="43"/>
      <c r="B8" s="61" t="s">
        <v>9</v>
      </c>
      <c r="C8" s="24"/>
      <c r="D8" s="25"/>
    </row>
    <row r="9" spans="1:4" ht="18" customHeight="1" thickBot="1">
      <c r="A9" s="34"/>
      <c r="B9" s="61" t="s">
        <v>10</v>
      </c>
      <c r="C9" s="24"/>
      <c r="D9" s="25"/>
    </row>
    <row r="10" spans="1:4" ht="15.6" customHeight="1" thickBot="1">
      <c r="A10" s="48"/>
      <c r="B10" s="61" t="s">
        <v>11</v>
      </c>
      <c r="C10" s="52"/>
      <c r="D10" s="25"/>
    </row>
    <row r="11" spans="1:4" ht="0.6" customHeight="1" thickBot="1">
      <c r="A11" s="23"/>
      <c r="B11" s="13"/>
      <c r="C11" s="24"/>
      <c r="D11" s="25"/>
    </row>
    <row r="12" spans="1:4" ht="16.8" hidden="1" customHeight="1" thickBot="1">
      <c r="A12" s="23"/>
      <c r="B12" s="13"/>
      <c r="C12" s="24"/>
      <c r="D12" s="26"/>
    </row>
    <row r="13" spans="1:4" ht="18" hidden="1" customHeight="1" thickBot="1">
      <c r="A13" s="23"/>
      <c r="B13" s="13"/>
      <c r="C13" s="24"/>
      <c r="D13" s="24"/>
    </row>
    <row r="14" spans="1:4" ht="15.6">
      <c r="A14" s="16">
        <v>2</v>
      </c>
      <c r="B14" s="8" t="s">
        <v>3</v>
      </c>
      <c r="C14" s="17">
        <f>C16+C17+C18+C19+C20+C21+C22</f>
        <v>523038.27</v>
      </c>
      <c r="D14" s="17">
        <f>C14/12/D3</f>
        <v>15.513426288439636</v>
      </c>
    </row>
    <row r="15" spans="1:4" ht="15" customHeight="1" thickBot="1">
      <c r="A15" s="19"/>
      <c r="B15" s="9" t="s">
        <v>2</v>
      </c>
      <c r="C15" s="27"/>
      <c r="D15" s="27"/>
    </row>
    <row r="16" spans="1:4" ht="20.25" customHeight="1" thickBot="1">
      <c r="A16" s="11"/>
      <c r="B16" s="55" t="s">
        <v>17</v>
      </c>
      <c r="C16" s="54">
        <v>234600</v>
      </c>
      <c r="D16" s="56"/>
    </row>
    <row r="17" spans="1:4" ht="18.600000000000001" customHeight="1" thickBot="1">
      <c r="A17" s="13"/>
      <c r="B17" s="28" t="s">
        <v>36</v>
      </c>
      <c r="C17" s="24">
        <v>118393.98</v>
      </c>
      <c r="D17" s="29"/>
    </row>
    <row r="18" spans="1:4" ht="18.600000000000001" customHeight="1" thickBot="1">
      <c r="A18" s="13"/>
      <c r="B18" s="28" t="s">
        <v>25</v>
      </c>
      <c r="C18" s="24">
        <v>145500</v>
      </c>
      <c r="D18" s="29"/>
    </row>
    <row r="19" spans="1:4" ht="0.6" customHeight="1" thickBot="1">
      <c r="A19" s="13"/>
      <c r="B19" s="28"/>
      <c r="C19" s="24"/>
      <c r="D19" s="29"/>
    </row>
    <row r="20" spans="1:4" ht="19.8" customHeight="1" thickBot="1">
      <c r="A20" s="13"/>
      <c r="B20" s="28" t="s">
        <v>34</v>
      </c>
      <c r="C20" s="24">
        <v>10853.58</v>
      </c>
      <c r="D20" s="29"/>
    </row>
    <row r="21" spans="1:4" ht="19.2" customHeight="1" thickBot="1">
      <c r="A21" s="13"/>
      <c r="B21" s="28" t="s">
        <v>27</v>
      </c>
      <c r="C21" s="24">
        <v>13690.71</v>
      </c>
      <c r="D21" s="29"/>
    </row>
    <row r="22" spans="1:4" ht="16.2" hidden="1" thickBot="1">
      <c r="A22" s="13"/>
      <c r="B22" s="28"/>
      <c r="C22" s="24"/>
      <c r="D22" s="29"/>
    </row>
    <row r="23" spans="1:4" ht="28.8" customHeight="1" thickBot="1">
      <c r="A23" s="30">
        <v>3</v>
      </c>
      <c r="B23" s="10" t="s">
        <v>5</v>
      </c>
      <c r="C23" s="68">
        <f>C24+C25+C26+C27</f>
        <v>267155.68</v>
      </c>
      <c r="D23" s="70" t="e">
        <f>C23/12/D21</f>
        <v>#DIV/0!</v>
      </c>
    </row>
    <row r="24" spans="1:4" ht="21.6" customHeight="1">
      <c r="A24" s="11"/>
      <c r="B24" s="75" t="s">
        <v>26</v>
      </c>
      <c r="C24" s="73">
        <v>186450</v>
      </c>
      <c r="D24" s="71"/>
    </row>
    <row r="25" spans="1:4" ht="19.2" customHeight="1">
      <c r="A25" s="13"/>
      <c r="B25" s="75" t="s">
        <v>33</v>
      </c>
      <c r="C25" s="73">
        <v>62183.9</v>
      </c>
      <c r="D25" s="71"/>
    </row>
    <row r="26" spans="1:4" ht="19.8" customHeight="1">
      <c r="A26" s="13"/>
      <c r="B26" s="75" t="s">
        <v>32</v>
      </c>
      <c r="C26" s="73">
        <v>3855.85</v>
      </c>
      <c r="D26" s="71"/>
    </row>
    <row r="27" spans="1:4" ht="18.600000000000001" customHeight="1" thickBot="1">
      <c r="A27" s="13"/>
      <c r="B27" s="69" t="s">
        <v>37</v>
      </c>
      <c r="C27" s="74">
        <v>14665.93</v>
      </c>
      <c r="D27" s="72"/>
    </row>
    <row r="28" spans="1:4" ht="25.2" customHeight="1" thickBot="1">
      <c r="A28" s="30">
        <v>4</v>
      </c>
      <c r="B28" s="62" t="s">
        <v>14</v>
      </c>
      <c r="C28" s="17">
        <f>C29+C30+C31+C32+C34+C35</f>
        <v>423042.74</v>
      </c>
      <c r="D28" s="36"/>
    </row>
    <row r="29" spans="1:4" ht="21" customHeight="1">
      <c r="A29" s="77"/>
      <c r="B29" s="86" t="s">
        <v>12</v>
      </c>
      <c r="C29" s="57">
        <v>274082.76</v>
      </c>
      <c r="D29" s="81"/>
    </row>
    <row r="30" spans="1:4" ht="16.2" customHeight="1">
      <c r="A30" s="78"/>
      <c r="B30" s="84" t="s">
        <v>24</v>
      </c>
      <c r="C30" s="57">
        <v>30404.98</v>
      </c>
      <c r="D30" s="72"/>
    </row>
    <row r="31" spans="1:4" ht="15.6" customHeight="1">
      <c r="A31" s="79"/>
      <c r="B31" s="85" t="s">
        <v>29</v>
      </c>
      <c r="C31" s="58">
        <v>25950</v>
      </c>
      <c r="D31" s="71"/>
    </row>
    <row r="32" spans="1:4" ht="18.600000000000001" customHeight="1">
      <c r="A32" s="79"/>
      <c r="B32" s="84" t="s">
        <v>30</v>
      </c>
      <c r="C32" s="57">
        <v>13000</v>
      </c>
      <c r="D32" s="72"/>
    </row>
    <row r="33" spans="1:4" s="5" customFormat="1" ht="19.2" hidden="1" customHeight="1" thickBot="1">
      <c r="A33" s="79"/>
      <c r="B33" s="84"/>
      <c r="C33" s="57"/>
      <c r="D33" s="72"/>
    </row>
    <row r="34" spans="1:4" s="5" customFormat="1" ht="21" customHeight="1">
      <c r="A34" s="79"/>
      <c r="B34" s="85" t="s">
        <v>31</v>
      </c>
      <c r="C34" s="58">
        <v>18150</v>
      </c>
      <c r="D34" s="71"/>
    </row>
    <row r="35" spans="1:4" s="5" customFormat="1" ht="19.8" customHeight="1" thickBot="1">
      <c r="A35" s="80"/>
      <c r="B35" s="85" t="s">
        <v>23</v>
      </c>
      <c r="C35" s="58">
        <v>61455</v>
      </c>
      <c r="D35" s="71"/>
    </row>
    <row r="36" spans="1:4" s="5" customFormat="1" ht="22.2" hidden="1" customHeight="1" thickBot="1">
      <c r="A36" s="32"/>
      <c r="B36" s="82"/>
      <c r="C36" s="83"/>
      <c r="D36" s="59"/>
    </row>
    <row r="37" spans="1:4" s="60" customFormat="1" ht="20.399999999999999" customHeight="1" thickBot="1">
      <c r="A37" s="10">
        <v>6</v>
      </c>
      <c r="B37" s="63" t="s">
        <v>13</v>
      </c>
      <c r="C37" s="36">
        <f>C39+C40+C41+C42+C43+C44</f>
        <v>251004.71</v>
      </c>
      <c r="D37" s="38"/>
    </row>
    <row r="38" spans="1:4" s="6" customFormat="1" ht="0.6" customHeight="1" thickBot="1">
      <c r="A38" s="39"/>
      <c r="B38" s="13"/>
      <c r="C38" s="40"/>
      <c r="D38" s="41"/>
    </row>
    <row r="39" spans="1:4" ht="24" customHeight="1" thickBot="1">
      <c r="A39" s="35"/>
      <c r="B39" s="90" t="s">
        <v>19</v>
      </c>
      <c r="C39" s="38">
        <v>37064.28</v>
      </c>
      <c r="D39" s="33">
        <f>C39/12/D3</f>
        <v>1.0993344248291572</v>
      </c>
    </row>
    <row r="40" spans="1:4" ht="18.600000000000001" customHeight="1" thickBot="1">
      <c r="A40" s="32"/>
      <c r="B40" s="88" t="s">
        <v>18</v>
      </c>
      <c r="C40" s="38"/>
      <c r="D40" s="33"/>
    </row>
    <row r="41" spans="1:4" ht="16.2" customHeight="1" thickBot="1">
      <c r="A41" s="32"/>
      <c r="B41" s="88" t="s">
        <v>15</v>
      </c>
      <c r="C41" s="38">
        <v>12000</v>
      </c>
      <c r="D41" s="42"/>
    </row>
    <row r="42" spans="1:4" ht="16.2" customHeight="1" thickBot="1">
      <c r="A42" s="35"/>
      <c r="B42" s="88" t="s">
        <v>20</v>
      </c>
      <c r="C42" s="29">
        <v>160720.43</v>
      </c>
      <c r="D42" s="44"/>
    </row>
    <row r="43" spans="1:4" ht="16.2" customHeight="1" thickBot="1">
      <c r="A43" s="35"/>
      <c r="B43" s="88" t="s">
        <v>35</v>
      </c>
      <c r="C43" s="29">
        <v>23100</v>
      </c>
      <c r="D43" s="44"/>
    </row>
    <row r="44" spans="1:4" ht="16.8" customHeight="1" thickBot="1">
      <c r="A44" s="35"/>
      <c r="B44" s="89" t="s">
        <v>21</v>
      </c>
      <c r="C44" s="56">
        <v>18120</v>
      </c>
      <c r="D44" s="76">
        <f>C44/12/D3</f>
        <v>0.53744305239179957</v>
      </c>
    </row>
    <row r="45" spans="1:4" ht="16.8" customHeight="1" thickBot="1">
      <c r="A45" s="64">
        <v>8</v>
      </c>
      <c r="B45" s="87" t="s">
        <v>16</v>
      </c>
      <c r="C45" s="53">
        <v>24600</v>
      </c>
      <c r="D45" s="66"/>
    </row>
    <row r="46" spans="1:4" ht="17.399999999999999" customHeight="1" thickBot="1">
      <c r="A46" s="10"/>
      <c r="B46" s="65" t="s">
        <v>4</v>
      </c>
      <c r="C46" s="36">
        <f>C6+C14+C23+C28+C37+C45</f>
        <v>2309074.21</v>
      </c>
      <c r="D46" s="31" t="e">
        <f>D6+D14+#REF!+#REF!+D39+D44+#REF!+#REF!+#REF!</f>
        <v>#REF!</v>
      </c>
    </row>
    <row r="47" spans="1:4" ht="16.2" hidden="1" customHeight="1" thickBot="1">
      <c r="A47" s="30"/>
      <c r="B47" s="45"/>
      <c r="C47" s="31"/>
      <c r="D47" s="31"/>
    </row>
    <row r="48" spans="1:4" ht="14.4" hidden="1" customHeight="1" thickBot="1">
      <c r="A48" s="30"/>
      <c r="B48" s="46"/>
      <c r="C48" s="42"/>
      <c r="D48" s="47"/>
    </row>
    <row r="49" spans="1:4" ht="15" hidden="1" customHeight="1" thickBot="1">
      <c r="A49" s="30"/>
      <c r="B49" s="46"/>
      <c r="C49" s="42"/>
      <c r="D49" s="47"/>
    </row>
    <row r="50" spans="1:4" ht="15" hidden="1" customHeight="1" thickBot="1">
      <c r="A50" s="30"/>
      <c r="B50" s="46"/>
      <c r="C50" s="42"/>
      <c r="D50" s="47"/>
    </row>
    <row r="51" spans="1:4" ht="15" hidden="1" customHeight="1" thickBot="1">
      <c r="A51" s="30"/>
      <c r="B51" s="46"/>
      <c r="C51" s="42"/>
      <c r="D51" s="47"/>
    </row>
    <row r="52" spans="1:4" ht="16.2" hidden="1" thickBot="1">
      <c r="A52" s="30"/>
      <c r="B52" s="48"/>
      <c r="C52" s="37"/>
      <c r="D52" s="47"/>
    </row>
    <row r="53" spans="1:4" ht="16.2" thickBot="1">
      <c r="A53" s="10"/>
      <c r="B53" s="49"/>
      <c r="C53" s="36"/>
      <c r="D53" s="50"/>
    </row>
    <row r="54" spans="1:4" ht="15">
      <c r="A54" s="1"/>
      <c r="B54" s="1"/>
      <c r="C54" s="1"/>
      <c r="D54" s="1"/>
    </row>
    <row r="55" spans="1:4" ht="15.6">
      <c r="A55" s="1"/>
      <c r="B55" s="51"/>
      <c r="C55" s="1"/>
      <c r="D55" s="1"/>
    </row>
  </sheetData>
  <phoneticPr fontId="0" type="noConversion"/>
  <pageMargins left="0.25" right="0.25" top="0.75" bottom="0.75" header="0.3" footer="0.3"/>
  <pageSetup paperSize="9" scale="8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2024-03-22T09:25:27Z</cp:lastPrinted>
  <dcterms:created xsi:type="dcterms:W3CDTF">2011-07-12T11:42:04Z</dcterms:created>
  <dcterms:modified xsi:type="dcterms:W3CDTF">2025-03-24T08:17:50Z</dcterms:modified>
</cp:coreProperties>
</file>